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lena.dj.golubovic\Desktop\ODELJENJE ZA ADMIN POSLOVE\2025\KONTROLNE LISTE PREISPITIVANJE DECEMBAR 2025\2025\Kontrola upravljanja hemikalijama i biocidnim proizvodima 02122025\"/>
    </mc:Choice>
  </mc:AlternateContent>
  <xr:revisionPtr revIDLastSave="0" documentId="13_ncr:1_{ACA918E9-2FE9-4B99-8B0D-445DE410C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Л БП 04 " sheetId="2" r:id="rId1"/>
  </sheets>
  <definedNames>
    <definedName name="_ftnref1" localSheetId="0">'КЛ БП 04 '!#REF!</definedName>
    <definedName name="_ftnref2" localSheetId="0">'КЛ БП 04 '!#REF!</definedName>
    <definedName name="Poena">'КЛ БП 04 '!$D$32</definedName>
    <definedName name="_xlnm.Print_Area" localSheetId="0">'КЛ БП 04 '!$A$1:$D$51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2" i="2" l="1"/>
  <c r="D20" i="2"/>
  <c r="D23" i="2" l="1"/>
  <c r="D22" i="2"/>
  <c r="D21" i="2"/>
  <c r="D19" i="2"/>
  <c r="D18" i="2"/>
  <c r="D17" i="2"/>
  <c r="D16" i="2"/>
  <c r="D14" i="2"/>
  <c r="D13" i="2" l="1"/>
  <c r="D27" i="2" l="1"/>
  <c r="D30" i="2"/>
  <c r="D31" i="2"/>
  <c r="D29" i="2"/>
  <c r="D32" i="2" s="1"/>
  <c r="C44" i="2" s="1"/>
  <c r="D28" i="2"/>
  <c r="D26" i="2"/>
  <c r="D25" i="2"/>
</calcChain>
</file>

<file path=xl/sharedStrings.xml><?xml version="1.0" encoding="utf-8"?>
<sst xmlns="http://schemas.openxmlformats.org/spreadsheetml/2006/main" count="72" uniqueCount="55">
  <si>
    <t>Ред. бр.</t>
  </si>
  <si>
    <t>Поени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</si>
  <si>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</si>
  <si>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</si>
  <si>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</si>
  <si>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</si>
  <si>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</si>
  <si>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</si>
  <si>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</si>
  <si>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</si>
  <si>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</si>
  <si>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</si>
  <si>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</si>
  <si>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</si>
  <si>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</si>
  <si>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</si>
  <si>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</si>
  <si>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</si>
  <si>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Име и презиме</t>
    </r>
    <r>
      <rPr>
        <sz val="14"/>
        <color theme="1"/>
        <rFont val="Times New Roman"/>
        <family val="1"/>
      </rPr>
      <t>:</t>
    </r>
  </si>
  <si>
    <r>
      <t xml:space="preserve">Питање                                                                            </t>
    </r>
    <r>
      <rPr>
        <i/>
        <sz val="12"/>
        <color theme="1"/>
        <rFont val="Times New Roman"/>
        <family val="1"/>
      </rPr>
      <t>(Када је одговор на неко од питања „критичан ризик“  сматра се да је ризик према овој контролној листи „критичан“, а контролна листа не мора даље да се попуњава)</t>
    </r>
  </si>
  <si>
    <r>
      <t>Одговор</t>
    </r>
    <r>
      <rPr>
        <sz val="14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(изабрати један од понуђених одговора)</t>
    </r>
  </si>
  <si>
    <t>Назив биоцидног производа</t>
  </si>
  <si>
    <t>СПЕЦИФИЧНИ ЗАХТЕВИ ЗА ОБЕЛЕЖАВАЊЕ БИОЦИДНОГ ПРОИЗВОДА</t>
  </si>
  <si>
    <t>Да ли је биоцидни производ упакован у складу са Правилником о специфичним захтевима за паковање, обележавање и оглашавање биоцидног производа?</t>
  </si>
  <si>
    <t>Да ли је на етикети наведен назив правног лица одговорног за стављање биоцидног производа у промет? </t>
  </si>
  <si>
    <t>Да ли су на етикети наведени подаци о идентитету свих активних супстанци и њихова концентрација?</t>
  </si>
  <si>
    <t>Да ли је на етикети наведен број акта на основу ког се тај биоцидни производ може ставити у промет и користити?</t>
  </si>
  <si>
    <t>Да ли су на етикети наведени дозвољени начини коришћења биоцидног производа?</t>
  </si>
  <si>
    <t>Да ли етикета биоцидног производа садржи и остале елементе обележавања у складу са Правилником о специфичним захтевима за паковање, обележавање и оглашавање биоцидног производа (изузев елемената већ наведених у овој контролној листи)?</t>
  </si>
  <si>
    <t>Да ли су у безбедносном листу наведени начин и услови коришћења биоцидног производа?</t>
  </si>
  <si>
    <t xml:space="preserve">КОНТРОЛА УПРАВЉАЊА БИОЦИДНИМ ПРОИЗВОДИМА </t>
  </si>
  <si>
    <t>ИНФОРМАЦИЈЕ О ПРИВРЕДНОМ СУБЈЕКТУ И БИОЦИДНОМ ПРОИЗВОДУ</t>
  </si>
  <si>
    <t>Да</t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</si>
  <si>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</si>
  <si>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>Да ли је привредни субјект учинио доступним на тржишту БП ради коришћења за општу употребу ако: 
1) су испуњени критеријуми за класификацију као: акутно токсичан, перорално, категорија 1, 2 или 3; акутно токсичан, дермално, категорија 1, 2 или 3; акутно токсичан, инхалационо (гасови и прашина/магла), категорија 1, 2 или 3; акутно токсичан, инхалационо (паре), категорија 1 или 2; специфично токсичан за циљни орган, једнократна или вишекратна изложеност, категорија 1; карциноген, категорија 1А или 1Б; мутаген, категорија 1А или 1Б; репродуктивно токсичан, категорија 1А или 1Б, у складу са прописима којим се уређују хемикалије;
2) састоји се, садржи или производи супстанце које испуњавају критеријуме за идентификацију као ПБТ или вПвБ у складу са прописима којим се уређују хемикалије;
3) има својства која доводе до поремећаја рада ендокриног система, или
4) има неуротоксичне или имунотоксичне ефекте на раст и развој.</t>
  </si>
  <si>
    <t>Да ли привредни субјект поступа у складу са налогом министарства о повлачењу БП који представља неприхватљив ризик на здравље људи и животиња или животну средину?</t>
  </si>
  <si>
    <t xml:space="preserve">Да ли је привредни субјект класификовао, обележио, упаковао и огласио БП у складу са специфичним захтевима за паковање, обележавање и оглашавање БП?  </t>
  </si>
  <si>
    <t>Да ли је привредни субјект на захтев потрошача, у прописаном року, доставио бесплатно податке о биоцидном третману третираног производа?</t>
  </si>
  <si>
    <t>Да ли привредни субјект води и чува у прописаном року евиденцију о стављању на тржиште БП?</t>
  </si>
  <si>
    <t>Да ли привредни субјект је на захтев министарства доставио податке из евиденције о БП?</t>
  </si>
  <si>
    <t>Да ли произвођач БП стављеног на тржиште води евиденцију о производном процесу која је релевантна за квалитет и безбедност БП, као и да ли складишти узорке производних шаржи?</t>
  </si>
  <si>
    <t>Контролна листа: Стављање на тржиште, чињење доступним на тржишту и обележавање биоцидних производа</t>
  </si>
  <si>
    <t>Да ли се БП користи  у складу са условима утврђеним у акту на основу ког се БП чини доступним на тржишту и користи и у складу са захтевима за обележавање и паковање?</t>
  </si>
  <si>
    <t>Да ли је привредни субјект поднео захтев за измену података достављених у поступку доношења аката на основу којих се биоцидни производ чини доступним на тржишту и користи?</t>
  </si>
  <si>
    <t>Да ли привредни субјект поступа у складу са решењем о престанку важења акта на основу ког се БП чини доступним на тржишту и користи или решењу о измени акта на основу ког се БП чини доступним на тржишту и користи?</t>
  </si>
  <si>
    <t xml:space="preserve">Да ли привредни субјект третирани производ ставља на тржиште и обележава у складу са законом? </t>
  </si>
  <si>
    <t>Не</t>
  </si>
  <si>
    <t>од 59 до 66</t>
  </si>
  <si>
    <t>од 51 до 58</t>
  </si>
  <si>
    <t>од 43 до 50</t>
  </si>
  <si>
    <t>од 34 до 42</t>
  </si>
  <si>
    <t>33  и мање</t>
  </si>
  <si>
    <r>
      <t xml:space="preserve">Да ли привредни субјект прибавио </t>
    </r>
    <r>
      <rPr>
        <b/>
        <sz val="14"/>
        <rFont val="Times New Roman"/>
        <family val="1"/>
      </rPr>
      <t>одобрење</t>
    </r>
    <r>
      <rPr>
        <sz val="14"/>
        <rFont val="Times New Roman"/>
        <family val="1"/>
      </rPr>
      <t xml:space="preserve"> за чињење доступним на тржишту и коришћење, односно </t>
    </r>
    <r>
      <rPr>
        <b/>
        <sz val="14"/>
        <rFont val="Times New Roman"/>
        <family val="1"/>
      </rPr>
      <t>решење о упису БП</t>
    </r>
    <r>
      <rPr>
        <sz val="14"/>
        <rFont val="Times New Roman"/>
        <family val="1"/>
      </rPr>
      <t xml:space="preserve"> у Листу биоцидних производа који се могу чинити доступним на тржишту, односно има </t>
    </r>
    <r>
      <rPr>
        <b/>
        <sz val="14"/>
        <rFont val="Times New Roman"/>
        <family val="1"/>
      </rPr>
      <t>решење о признавању одобрења за чињење доступним на тржишту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и коришћење</t>
    </r>
    <r>
      <rPr>
        <sz val="14"/>
        <rFont val="Times New Roman"/>
        <family val="1"/>
      </rPr>
      <t xml:space="preserve"> донетог у складу са прописом ЕУ од стране надлежног органа и државе чланице ЕУ или од стране ЕК?
</t>
    </r>
    <r>
      <rPr>
        <i/>
        <sz val="14"/>
        <rFont val="Times New Roman"/>
        <family val="1"/>
      </rPr>
      <t>(када je одговор на ово питање негативан, привредни субјект се сматра нерегистрованим и надзор се врши у складу са одредбом члана 33. Закона о инспекцијском надзору, а контролна листа не мора даље да се попуњава)</t>
    </r>
    <r>
      <rPr>
        <sz val="14"/>
        <rFont val="Times New Roman"/>
        <family val="1"/>
      </rPr>
      <t xml:space="preserve">
</t>
    </r>
  </si>
  <si>
    <r>
      <t>*код питања број 1 одговор „Није релевантно“ користи се када је за биоцидни производ издат неки други акт којим се дозвољава стављање у промет тог биоцидног производа</t>
    </r>
    <r>
      <rPr>
        <sz val="12"/>
        <rFont val="Times New Roman"/>
        <family val="2"/>
      </rPr>
      <t>.</t>
    </r>
  </si>
  <si>
    <t>Шифра: КЛ-04-02/08
Датум: 02.12.2025.  БП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</si>
</sst>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>
    <font>
      <sz val="12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name val="Times New Roman"/>
      <family val="2"/>
    </font>
    <font>
      <b/>
      <sz val="11"/>
      <name val="Times New Roman"/>
      <family val="1"/>
    </font>
    <font>
      <sz val="12"/>
      <color rgb="FF00B050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name val="TimesNewRoman,Bold"/>
    </font>
    <font>
      <sz val="12"/>
      <name val="Times New Roman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1" fontId="2" fillId="5" borderId="6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6" fillId="0" borderId="35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 wrapText="1"/>
    </xf>
    <xf numFmtId="1" fontId="8" fillId="0" borderId="4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justify" vertical="center" wrapText="1"/>
    </xf>
    <xf numFmtId="0" fontId="9" fillId="7" borderId="44" xfId="0" applyFont="1" applyFill="1" applyBorder="1" applyAlignment="1">
      <alignment horizontal="justify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173131</xdr:colOff>
      <xdr:row>0</xdr:row>
      <xdr:rowOff>20170</xdr:rowOff>
    </xdr:from>
    <xdr:to>
      <xdr:col>0</xdr:col>
      <xdr:colOff>573131</xdr:colOff>
      <xdr:row>2</xdr:row>
      <xdr:rowOff>115334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31" y="20170"/>
          <a:ext cx="400000" cy="68907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173131</xdr:colOff>
      <xdr:row>0</xdr:row>
      <xdr:rowOff>20170</xdr:rowOff>
    </xdr:from>
    <xdr:to>
      <xdr:col>0</xdr:col>
      <xdr:colOff>573131</xdr:colOff>
      <xdr:row>2</xdr:row>
      <xdr:rowOff>115334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31" y="20170"/>
          <a:ext cx="400000" cy="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8964</xdr:rowOff>
    </xdr:from>
    <xdr:to>
      <xdr:col>0</xdr:col>
      <xdr:colOff>561925</xdr:colOff>
      <xdr:row>2</xdr:row>
      <xdr:rowOff>104128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964"/>
          <a:ext cx="400000" cy="68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8"/>
  <sheetViews>
    <sheetView tabSelected="1" topLeftCell="A48" zoomScale="86" zoomScaleNormal="86" workbookViewId="0">
      <selection activeCell="C9" sqref="C9:D9"/>
    </sheetView>
  </sheetViews>
  <sheetFormatPr defaultRowHeight="18.75"/>
  <cols>
    <col min="1" max="1" width="9.875" style="1" customWidth="1"/>
    <col min="2" max="2" width="56.5" style="3" customWidth="1"/>
    <col min="3" max="3" width="18.5" style="7" customWidth="1"/>
    <col min="4" max="4" width="21.625" style="11" customWidth="1"/>
  </cols>
  <sheetData>
    <row r="1" spans="1:4" ht="25.5" customHeight="1">
      <c r="A1" s="60"/>
      <c r="B1" s="71" t="s">
        <v>33</v>
      </c>
      <c r="C1" s="72"/>
      <c r="D1" s="68" t="s">
        <v>54</v>
      </c>
    </row>
    <row r="2" spans="1:4" ht="21" customHeight="1">
      <c r="A2" s="61"/>
      <c r="B2" s="73"/>
      <c r="C2" s="74"/>
      <c r="D2" s="69"/>
    </row>
    <row r="3" spans="1:4" ht="40.5" customHeight="1" thickBot="1">
      <c r="A3" s="61"/>
      <c r="B3" s="75"/>
      <c r="C3" s="76"/>
      <c r="D3" s="70"/>
    </row>
    <row r="4" spans="1:4" s="6" customFormat="1" ht="21.75" customHeight="1" thickBot="1">
      <c r="A4" s="49" t="s">
        <v>30</v>
      </c>
      <c r="B4" s="50"/>
      <c r="C4" s="50"/>
      <c r="D4" s="51"/>
    </row>
    <row r="5" spans="1:4" s="6" customFormat="1" ht="39" customHeight="1" thickBot="1">
      <c r="A5" s="52" t="s">
        <v>41</v>
      </c>
      <c r="B5" s="53"/>
      <c r="C5" s="53"/>
      <c r="D5" s="54"/>
    </row>
    <row r="6" spans="1:4" s="6" customFormat="1" ht="13.5" customHeight="1" thickBot="1">
      <c r="A6" s="66"/>
      <c r="B6" s="66"/>
      <c r="C6" s="66"/>
      <c r="D6" s="67"/>
    </row>
    <row r="7" spans="1:4" s="6" customFormat="1" ht="23.25" customHeight="1" thickBot="1">
      <c r="A7" s="55" t="s">
        <v>31</v>
      </c>
      <c r="B7" s="56"/>
      <c r="C7" s="56"/>
      <c r="D7" s="57"/>
    </row>
    <row r="8" spans="1:4" ht="15.75" customHeight="1">
      <c r="A8" s="62" t="s">
        <v>2</v>
      </c>
      <c r="B8" s="63"/>
      <c r="C8" s="46"/>
      <c r="D8" s="46"/>
    </row>
    <row r="9" spans="1:4">
      <c r="A9" s="64" t="s">
        <v>21</v>
      </c>
      <c r="B9" s="65"/>
      <c r="C9" s="45"/>
      <c r="D9" s="45"/>
    </row>
    <row r="10" spans="1:4">
      <c r="A10" s="58" t="s">
        <v>3</v>
      </c>
      <c r="B10" s="59"/>
      <c r="C10" s="45"/>
      <c r="D10" s="45"/>
    </row>
    <row r="11" spans="1:4" ht="81.75">
      <c r="A11" s="5" t="s">
        <v>0</v>
      </c>
      <c r="B11" s="4" t="s">
        <v>19</v>
      </c>
      <c r="C11" s="2" t="s">
        <v>20</v>
      </c>
      <c r="D11" s="9" t="s">
        <v>1</v>
      </c>
    </row>
    <row r="12" spans="1:4" ht="252" customHeight="1">
      <c r="A12" s="12">
        <v>1</v>
      </c>
      <c r="B12" s="13" t="s">
        <v>52</v>
      </c>
      <c r="C12" s="14" t="s">
        <v>32</v>
      </c>
      <c r="D12" s="15">
        <f>IF(C12="Не","Критичан ризик",)</f>
        <v>0</v>
      </c>
    </row>
    <row r="13" spans="1:4" ht="77.25" customHeight="1">
      <c r="A13" s="12">
        <v>2</v>
      </c>
      <c r="B13" s="16" t="s">
        <v>42</v>
      </c>
      <c r="C13" s="14" t="s">
        <v>32</v>
      </c>
      <c r="D13" s="15">
        <f>IF(C13="Да",4,IF(C13="Делимично",2,IF(C13="Не",0,IF(C13="Није релевантно",4,IF(C13="Није контролисано",0)))))</f>
        <v>4</v>
      </c>
    </row>
    <row r="14" spans="1:4" s="8" customFormat="1" ht="77.25" customHeight="1">
      <c r="A14" s="12">
        <v>3</v>
      </c>
      <c r="B14" s="16" t="s">
        <v>43</v>
      </c>
      <c r="C14" s="17" t="s">
        <v>32</v>
      </c>
      <c r="D14" s="18">
        <f t="shared" ref="D14:D23" si="0">IF(C14="Да",4,IF(C14="Делимично",2,IF(C14="Не",0,IF(C14="Није релевантно",4,))))</f>
        <v>4</v>
      </c>
    </row>
    <row r="15" spans="1:4" s="8" customFormat="1" ht="408" customHeight="1">
      <c r="A15" s="12">
        <v>4</v>
      </c>
      <c r="B15" s="16" t="s">
        <v>34</v>
      </c>
      <c r="C15" s="17" t="s">
        <v>46</v>
      </c>
      <c r="D15" s="18">
        <f>IF(C15="Не",4,IF(C15="Делимично",2,IF(C15="Да",0,IF(C15="Није релевантно",4,))))</f>
        <v>4</v>
      </c>
    </row>
    <row r="16" spans="1:4" s="8" customFormat="1" ht="105" customHeight="1">
      <c r="A16" s="12">
        <v>5</v>
      </c>
      <c r="B16" s="19" t="s">
        <v>44</v>
      </c>
      <c r="C16" s="20" t="s">
        <v>46</v>
      </c>
      <c r="D16" s="21">
        <f t="shared" si="0"/>
        <v>0</v>
      </c>
    </row>
    <row r="17" spans="1:4" s="8" customFormat="1" ht="83.25" customHeight="1">
      <c r="A17" s="12">
        <v>6</v>
      </c>
      <c r="B17" s="19" t="s">
        <v>35</v>
      </c>
      <c r="C17" s="20" t="s">
        <v>32</v>
      </c>
      <c r="D17" s="21">
        <f t="shared" si="0"/>
        <v>4</v>
      </c>
    </row>
    <row r="18" spans="1:4" s="8" customFormat="1" ht="74.25" customHeight="1">
      <c r="A18" s="12">
        <v>7</v>
      </c>
      <c r="B18" s="19" t="s">
        <v>36</v>
      </c>
      <c r="C18" s="20" t="s">
        <v>32</v>
      </c>
      <c r="D18" s="21">
        <f t="shared" si="0"/>
        <v>4</v>
      </c>
    </row>
    <row r="19" spans="1:4" s="8" customFormat="1" ht="72" customHeight="1">
      <c r="A19" s="12">
        <v>8</v>
      </c>
      <c r="B19" s="19" t="s">
        <v>45</v>
      </c>
      <c r="C19" s="20" t="s">
        <v>32</v>
      </c>
      <c r="D19" s="21">
        <f t="shared" si="0"/>
        <v>4</v>
      </c>
    </row>
    <row r="20" spans="1:4" s="8" customFormat="1" ht="72" customHeight="1">
      <c r="A20" s="12">
        <v>9</v>
      </c>
      <c r="B20" s="19" t="s">
        <v>37</v>
      </c>
      <c r="C20" s="20" t="s">
        <v>32</v>
      </c>
      <c r="D20" s="21">
        <f t="shared" si="0"/>
        <v>4</v>
      </c>
    </row>
    <row r="21" spans="1:4" s="8" customFormat="1" ht="72" customHeight="1">
      <c r="A21" s="12">
        <v>10</v>
      </c>
      <c r="B21" s="19" t="s">
        <v>38</v>
      </c>
      <c r="C21" s="20" t="s">
        <v>32</v>
      </c>
      <c r="D21" s="21">
        <f t="shared" si="0"/>
        <v>4</v>
      </c>
    </row>
    <row r="22" spans="1:4" s="8" customFormat="1" ht="100.5" customHeight="1">
      <c r="A22" s="12">
        <v>11</v>
      </c>
      <c r="B22" s="19" t="s">
        <v>39</v>
      </c>
      <c r="C22" s="20" t="s">
        <v>32</v>
      </c>
      <c r="D22" s="21">
        <f t="shared" si="0"/>
        <v>4</v>
      </c>
    </row>
    <row r="23" spans="1:4" s="8" customFormat="1" ht="100.5" customHeight="1">
      <c r="A23" s="12">
        <v>12</v>
      </c>
      <c r="B23" s="19" t="s">
        <v>40</v>
      </c>
      <c r="C23" s="20" t="s">
        <v>32</v>
      </c>
      <c r="D23" s="21">
        <f t="shared" si="0"/>
        <v>4</v>
      </c>
    </row>
    <row r="24" spans="1:4" ht="18.75" customHeight="1">
      <c r="A24" s="47" t="s">
        <v>22</v>
      </c>
      <c r="B24" s="48"/>
      <c r="C24" s="48"/>
      <c r="D24" s="48"/>
    </row>
    <row r="25" spans="1:4" ht="66.75" customHeight="1">
      <c r="A25" s="12">
        <v>13</v>
      </c>
      <c r="B25" s="22" t="s">
        <v>23</v>
      </c>
      <c r="C25" s="23" t="s">
        <v>32</v>
      </c>
      <c r="D25" s="24">
        <f>IF(C25="Да",2,IF(C25="Делимично",1,IF(C25="Не",0,IF(C25="Није релевантно",2,IF(C25="Није контролисано",0)))))</f>
        <v>2</v>
      </c>
    </row>
    <row r="26" spans="1:4" ht="58.5" customHeight="1">
      <c r="A26" s="12">
        <v>14</v>
      </c>
      <c r="B26" s="22" t="s">
        <v>24</v>
      </c>
      <c r="C26" s="23" t="s">
        <v>32</v>
      </c>
      <c r="D26" s="24">
        <f>IF(C26="Да",4,IF(C26="Делимично",2,IF(C26="Не",0,IF(C26="Није релевантно",4,IF(C26="Није контролисано",0)))))</f>
        <v>4</v>
      </c>
    </row>
    <row r="27" spans="1:4" ht="37.5">
      <c r="A27" s="12">
        <v>15</v>
      </c>
      <c r="B27" s="22" t="s">
        <v>25</v>
      </c>
      <c r="C27" s="23" t="s">
        <v>32</v>
      </c>
      <c r="D27" s="24">
        <f>IF(C27="Да",2,IF(C27="Делимично",1,IF(C27="Не",0,IF(C27="Није релевантно",2,IF(C27="Није контролисано",0)))))</f>
        <v>2</v>
      </c>
    </row>
    <row r="28" spans="1:4" ht="64.5" customHeight="1">
      <c r="A28" s="12">
        <v>16</v>
      </c>
      <c r="B28" s="22" t="s">
        <v>26</v>
      </c>
      <c r="C28" s="23" t="s">
        <v>32</v>
      </c>
      <c r="D28" s="24">
        <f>IF(C28="Да",2,IF(C28="Делимично",1,IF(C28="Не",0,IF(C28="Није релевантно",2,IF(C28="Није контролисано",0)))))</f>
        <v>2</v>
      </c>
    </row>
    <row r="29" spans="1:4" ht="58.5" customHeight="1">
      <c r="A29" s="12">
        <v>17</v>
      </c>
      <c r="B29" s="22" t="s">
        <v>27</v>
      </c>
      <c r="C29" s="23" t="s">
        <v>32</v>
      </c>
      <c r="D29" s="24">
        <f>IF(C29="Да",4,IF(C29="Делимично",2,IF(C29="Не",0,IF(C29="Није релевантно",2,IF(C29="Није контролисано",0)))))</f>
        <v>4</v>
      </c>
    </row>
    <row r="30" spans="1:4" ht="99" customHeight="1">
      <c r="A30" s="12">
        <v>18</v>
      </c>
      <c r="B30" s="22" t="s">
        <v>28</v>
      </c>
      <c r="C30" s="23" t="s">
        <v>32</v>
      </c>
      <c r="D30" s="24">
        <f>IF(C30="Да",4,IF(C30="Делимично",2,IF(C30="Не",0,IF(C30="Није релевантно",4,IF(C30="Није контролисано",0)))))</f>
        <v>4</v>
      </c>
    </row>
    <row r="31" spans="1:4" ht="37.5">
      <c r="A31" s="12">
        <v>19</v>
      </c>
      <c r="B31" s="22" t="s">
        <v>29</v>
      </c>
      <c r="C31" s="23" t="s">
        <v>32</v>
      </c>
      <c r="D31" s="24">
        <f>IF(C31="Да",4,IF(C31="Делимично",2,IF(C31="Не",0,IF(C31="Није релевантно",4,IF(C31="Није контролисано",0)))))</f>
        <v>4</v>
      </c>
    </row>
    <row r="32" spans="1:4" ht="24.75" customHeight="1" thickBot="1">
      <c r="A32" s="12"/>
      <c r="B32" s="25"/>
      <c r="C32" s="26" t="s">
        <v>4</v>
      </c>
      <c r="D32" s="27">
        <f>IF(COUNTIF(D12:D31,"Критичан ризик")&gt;0,"Критичан ризик",SUM(D13:D31))</f>
        <v>62</v>
      </c>
    </row>
    <row r="33" spans="1:4" ht="35.25" customHeight="1">
      <c r="A33" s="89" t="s">
        <v>53</v>
      </c>
      <c r="B33" s="90"/>
      <c r="C33" s="90"/>
      <c r="D33" s="91"/>
    </row>
    <row r="34" spans="1:4" ht="33" customHeight="1">
      <c r="A34" s="92"/>
      <c r="B34" s="93"/>
      <c r="C34" s="93"/>
      <c r="D34" s="94"/>
    </row>
    <row r="35" spans="1:4" ht="19.5" thickBot="1">
      <c r="A35" s="28"/>
      <c r="B35" s="29"/>
      <c r="C35" s="30"/>
      <c r="D35" s="31"/>
    </row>
    <row r="36" spans="1:4" ht="19.5" thickBot="1">
      <c r="A36" s="28"/>
      <c r="B36" s="32" t="s">
        <v>5</v>
      </c>
      <c r="C36" s="33" t="s">
        <v>11</v>
      </c>
      <c r="D36" s="34" t="s">
        <v>12</v>
      </c>
    </row>
    <row r="37" spans="1:4">
      <c r="A37" s="28"/>
      <c r="B37" s="35" t="s">
        <v>6</v>
      </c>
      <c r="C37" s="43" t="s">
        <v>47</v>
      </c>
      <c r="D37" s="43">
        <v>5</v>
      </c>
    </row>
    <row r="38" spans="1:4">
      <c r="A38" s="28"/>
      <c r="B38" s="36" t="s">
        <v>7</v>
      </c>
      <c r="C38" s="14" t="s">
        <v>48</v>
      </c>
      <c r="D38" s="14">
        <v>4</v>
      </c>
    </row>
    <row r="39" spans="1:4">
      <c r="A39" s="28"/>
      <c r="B39" s="36" t="s">
        <v>8</v>
      </c>
      <c r="C39" s="14" t="s">
        <v>49</v>
      </c>
      <c r="D39" s="14">
        <v>3</v>
      </c>
    </row>
    <row r="40" spans="1:4">
      <c r="A40" s="28"/>
      <c r="B40" s="36" t="s">
        <v>9</v>
      </c>
      <c r="C40" s="14" t="s">
        <v>50</v>
      </c>
      <c r="D40" s="14">
        <v>2</v>
      </c>
    </row>
    <row r="41" spans="1:4" ht="19.5" thickBot="1">
      <c r="A41" s="28"/>
      <c r="B41" s="37" t="s">
        <v>10</v>
      </c>
      <c r="C41" s="44" t="s">
        <v>51</v>
      </c>
      <c r="D41" s="44">
        <v>1</v>
      </c>
    </row>
    <row r="42" spans="1:4" ht="15" customHeight="1" thickBot="1">
      <c r="A42" s="28"/>
      <c r="B42" s="29"/>
      <c r="C42" s="30"/>
      <c r="D42" s="38"/>
    </row>
    <row r="43" spans="1:4" ht="24.75" customHeight="1">
      <c r="A43" s="28"/>
      <c r="B43" s="29"/>
      <c r="C43" s="95" t="s">
        <v>13</v>
      </c>
      <c r="D43" s="96"/>
    </row>
    <row r="44" spans="1:4" ht="26.25" customHeight="1" thickBot="1">
      <c r="A44" s="28"/>
      <c r="B44" s="29"/>
      <c r="C44" s="97" t="str">
        <f>IF(Poena="Критичан ризик",B41,IF(Poena&gt;58,B37,IF(Poena&gt;50,B38, IF(Poena&gt;42,B39,IF(Poena&gt;33,B40, B41)))))</f>
        <v>Незнатан</v>
      </c>
      <c r="D44" s="98"/>
    </row>
    <row r="45" spans="1:4" ht="13.5" customHeight="1" thickBot="1">
      <c r="A45" s="39"/>
      <c r="B45" s="40"/>
      <c r="C45" s="41"/>
      <c r="D45" s="42"/>
    </row>
    <row r="46" spans="1:4" ht="42.75" customHeight="1">
      <c r="A46" s="99" t="s">
        <v>17</v>
      </c>
      <c r="B46" s="100"/>
      <c r="C46" s="101" t="s">
        <v>14</v>
      </c>
      <c r="D46" s="102"/>
    </row>
    <row r="47" spans="1:4" ht="32.25" customHeight="1">
      <c r="A47" s="105" t="s">
        <v>18</v>
      </c>
      <c r="B47" s="106"/>
      <c r="C47" s="103" t="s">
        <v>15</v>
      </c>
      <c r="D47" s="104"/>
    </row>
    <row r="48" spans="1:4">
      <c r="A48" s="77"/>
      <c r="B48" s="78"/>
      <c r="C48" s="83"/>
      <c r="D48" s="84"/>
    </row>
    <row r="49" spans="1:4">
      <c r="A49" s="77"/>
      <c r="B49" s="78"/>
      <c r="C49" s="83"/>
      <c r="D49" s="84"/>
    </row>
    <row r="50" spans="1:4" ht="19.5" thickBot="1">
      <c r="A50" s="79"/>
      <c r="B50" s="80"/>
      <c r="C50" s="85"/>
      <c r="D50" s="86"/>
    </row>
    <row r="51" spans="1:4" ht="19.5" thickBot="1">
      <c r="A51" s="81" t="s">
        <v>16</v>
      </c>
      <c r="B51" s="82"/>
      <c r="C51" s="87"/>
      <c r="D51" s="88"/>
    </row>
    <row r="52" spans="1:4">
      <c r="D52" s="10"/>
    </row>
    <row r="53" spans="1:4">
      <c r="D53" s="10"/>
    </row>
    <row r="54" spans="1:4">
      <c r="D54" s="10"/>
    </row>
    <row r="55" spans="1:4">
      <c r="D55" s="10"/>
    </row>
    <row r="56" spans="1:4">
      <c r="D56" s="10"/>
    </row>
    <row r="57" spans="1:4">
      <c r="D57" s="10"/>
    </row>
    <row r="58" spans="1:4">
      <c r="D58" s="10"/>
    </row>
    <row r="59" spans="1:4">
      <c r="D59" s="10"/>
    </row>
    <row r="60" spans="1:4">
      <c r="D60" s="10"/>
    </row>
    <row r="61" spans="1:4">
      <c r="D61" s="10"/>
    </row>
    <row r="62" spans="1:4">
      <c r="D62" s="10"/>
    </row>
    <row r="63" spans="1:4">
      <c r="D63" s="10"/>
    </row>
    <row r="64" spans="1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</sheetData>
  <dataConsolidate link="1"/>
  <mergeCells count="30">
    <mergeCell ref="A33:D33"/>
    <mergeCell ref="A34:D34"/>
    <mergeCell ref="A48:B48"/>
    <mergeCell ref="C48:D48"/>
    <mergeCell ref="C43:D43"/>
    <mergeCell ref="C44:D44"/>
    <mergeCell ref="A46:B46"/>
    <mergeCell ref="C46:D46"/>
    <mergeCell ref="C47:D47"/>
    <mergeCell ref="A47:B47"/>
    <mergeCell ref="A49:B49"/>
    <mergeCell ref="A50:B50"/>
    <mergeCell ref="A51:B51"/>
    <mergeCell ref="C49:D49"/>
    <mergeCell ref="C50:D50"/>
    <mergeCell ref="C51:D51"/>
    <mergeCell ref="A1:A3"/>
    <mergeCell ref="A8:B8"/>
    <mergeCell ref="A9:B9"/>
    <mergeCell ref="A6:D6"/>
    <mergeCell ref="D1:D3"/>
    <mergeCell ref="B1:C3"/>
    <mergeCell ref="C10:D10"/>
    <mergeCell ref="C8:D8"/>
    <mergeCell ref="C9:D9"/>
    <mergeCell ref="A24:D24"/>
    <mergeCell ref="A4:D4"/>
    <mergeCell ref="A5:D5"/>
    <mergeCell ref="A7:D7"/>
    <mergeCell ref="A10:B10"/>
  </mergeCells>
  <dataValidations count="7">
    <dataValidation type="list" allowBlank="1" showInputMessage="1" showErrorMessage="1" sqref="C12" xr:uid="{00000000-0002-0000-0000-000000000000}">
      <formula1>"Да, Не, Није релевантно*"</formula1>
    </dataValidation>
    <dataValidation type="list" allowBlank="1" showInputMessage="1" showErrorMessage="1" sqref="C25 C29 C27" xr:uid="{00000000-0002-0000-0000-000001000000}">
      <formula1>"Да, Делимично, Не, Није контролисано"</formula1>
    </dataValidation>
    <dataValidation type="list" allowBlank="1" showInputMessage="1" showErrorMessage="1" sqref="C26 C30:C31" xr:uid="{00000000-0002-0000-0000-000002000000}">
      <formula1>"Да, Делимично, Не, Није релевантно, Није контролисано"</formula1>
    </dataValidation>
    <dataValidation type="list" allowBlank="1" showInputMessage="1" showErrorMessage="1" sqref="C28" xr:uid="{00000000-0002-0000-0000-000003000000}">
      <formula1>"Да, Не, Није контролисано"</formula1>
    </dataValidation>
    <dataValidation type="list" allowBlank="1" showInputMessage="1" showErrorMessage="1" sqref="C15" xr:uid="{00000000-0002-0000-0000-000004000000}">
      <formula1>"Да, Не, Није релевантно"</formula1>
    </dataValidation>
    <dataValidation type="list" allowBlank="1" showInputMessage="1" showErrorMessage="1" sqref="C13" xr:uid="{00000000-0002-0000-0000-000005000000}">
      <formula1>"Да, Не, Делимично, Није релевантно, Није контролисано"</formula1>
    </dataValidation>
    <dataValidation type="list" allowBlank="1" showInputMessage="1" showErrorMessage="1" sqref="C14 C16:C23" xr:uid="{00000000-0002-0000-0000-000006000000}">
      <formula1>"Да, Не, Делимично, Није релевантно"</formula1>
    </dataValidation>
  </dataValidations>
  <pageMargins left="0.25" right="0.25" top="0.75" bottom="0.75" header="0.3" footer="0.3"/>
  <pageSetup fitToHeight="0" orientation="landscape" r:id="rId1"/>
  <headerFooter>
    <oddFooter>&amp;C&amp;P/&amp;N</oddFooter>
  </headerFooter>
  <rowBreaks count="1" manualBreakCount="1">
    <brk id="26" max="3" man="1"/>
  </rowBreaks>
  <ignoredErrors>
    <ignoredError sqref="D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КЛ БП 04 </vt:lpstr>
      <vt:lpstr>Poena</vt:lpstr>
      <vt:lpstr>'КЛ БП 04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Jelena Đaja Golubović</cp:lastModifiedBy>
  <cp:lastPrinted>2019-02-18T10:20:09Z</cp:lastPrinted>
  <dcterms:created xsi:type="dcterms:W3CDTF">2016-07-11T09:53:35Z</dcterms:created>
  <dcterms:modified xsi:type="dcterms:W3CDTF">2025-12-08T11:08:27Z</dcterms:modified>
</cp:coreProperties>
</file>